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<sst xmlns="http://schemas.openxmlformats.org/spreadsheetml/2006/main" count="34" uniqueCount="34">
  <si>
    <t>Bauer, Mako, etc</t>
  </si>
  <si>
    <t>Lifespan of Compressor before Complete Replacement (hrs)</t>
  </si>
  <si>
    <t>Filter Stack Replacement Interval (hrs)</t>
  </si>
  <si>
    <t>Cost of Compressor ($)</t>
  </si>
  <si>
    <t>Filter Stack Replacement Cost ($)</t>
  </si>
  <si>
    <t>Compressor Manufacturer/Model:</t>
  </si>
  <si>
    <t>Filter Stack Replacement Interval (CF)</t>
  </si>
  <si>
    <t>Valve Replacement Interval (hrs)</t>
  </si>
  <si>
    <t>Valve Replacement Cost ($)</t>
  </si>
  <si>
    <t>Compressor Complete Rebuild Interval (hrs)</t>
  </si>
  <si>
    <t>Valve Replacement Cost/CF ($/CF)</t>
  </si>
  <si>
    <t>Compressor Oil Change Interval (hrs)</t>
  </si>
  <si>
    <t>Oil Change Cost ($)</t>
  </si>
  <si>
    <t>Compressor Complete Rebuild Cost ($)</t>
  </si>
  <si>
    <t>Motor Efficiency</t>
  </si>
  <si>
    <t>Motor Horsepower Rating (hp)</t>
  </si>
  <si>
    <t>Minimum Tank Pressure (psi)</t>
  </si>
  <si>
    <t>Tank Volume (CUFT)</t>
  </si>
  <si>
    <t>Cost per Tank ($/Tank)</t>
  </si>
  <si>
    <t>Max Tank Fill Pressure (psi)</t>
  </si>
  <si>
    <t>Please edit the fields highlighted in Yellow for your Compressor Application.  If you edit a field not highlighted in yellow, this spreadsheet may not work properly.  If you have comments, please forward them to derek@rubberduckiedesigns.com</t>
  </si>
  <si>
    <t>Filter Cost per CF ($/CF)</t>
  </si>
  <si>
    <t>Compressor Rebuild Cost/CF ($/CF)</t>
  </si>
  <si>
    <t>Oil Cost/CF ($/CF)</t>
  </si>
  <si>
    <t>Electricity Cost ($/CF)</t>
  </si>
  <si>
    <t>Total Cost per CF ($/CF)</t>
  </si>
  <si>
    <t>Measured (Actual) Average Compressor Flowrate (CFM)</t>
  </si>
  <si>
    <t>Volume of Air Added per Tank (CUFT)</t>
  </si>
  <si>
    <t>What does it cost to fill a SCUBA Tank?</t>
  </si>
  <si>
    <t>Price of Electricity ($/KWH)</t>
  </si>
  <si>
    <t>Amortized Cost of Compressor over Lifespan ($/CF)</t>
  </si>
  <si>
    <t>Motor power Consumption (KW)</t>
  </si>
  <si>
    <t>Flowrate Actual (CF/Hr)</t>
  </si>
  <si>
    <t>Notes:
1) AL80 tanks contain 77.4 CuFt of air at 3000 psi
2) This spreadsheet does not account for labor costs associated with running the compressor and filling tanks.
3) This spreadsheet does not account for rent associated with the space for compressor/bank bottles.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</si>
</sst>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 numFmtId="165" formatCode="&quot;$&quot;#,##0.0000_);[Red]\(&quot;$&quot;#,##0.0000\)"/>
    <numFmt numFmtId="166" formatCode="&quot;$&quot;#,##0.0000"/>
    <numFmt numFmtId="167" formatCode="&quot;$&quot;#,##0.00"/>
  </numFmts>
  <fonts count="2">
    <font>
      <sz val="10"/>
      <name val="Arial"/>
      <family val="0"/>
    </font>
    <font>
      <sz val="8"/>
      <name val="Arial"/>
      <family val="0"/>
    </font>
  </fonts>
  <fills count="4">
    <fill>
      <patternFill/>
    </fill>
    <fill>
      <patternFill patternType="gray125"/>
    </fill>
    <fill>
      <patternFill patternType="solid">
        <fgColor indexed="52"/>
        <bgColor indexed="64"/>
      </patternFill>
    </fill>
    <fill>
      <patternFill patternType="solid">
        <fgColor indexed="13"/>
        <bgColor indexed="64"/>
      </patternFill>
    </fill>
  </fills>
  <borders count="10">
    <border>
      <left/>
      <right/>
      <top/>
      <bottom/>
      <diagonal/>
    </border>
    <border>
      <left style="double"/>
      <right style="double"/>
      <top style="double"/>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167" fontId="0" fillId="2" borderId="1" xfId="0" applyNumberFormat="1" applyFill="1" applyBorder="1" applyAlignment="1">
      <alignment/>
    </xf>
    <xf numFmtId="0" fontId="0" fillId="0" borderId="0" xfId="0" applyBorder="1" applyAlignment="1">
      <alignment wrapText="1"/>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0" xfId="0" applyFill="1" applyBorder="1" applyAlignment="1">
      <alignment/>
    </xf>
    <xf numFmtId="6" fontId="0" fillId="3" borderId="0" xfId="0" applyNumberFormat="1" applyFill="1" applyBorder="1" applyAlignment="1">
      <alignment/>
    </xf>
    <xf numFmtId="0" fontId="0" fillId="3" borderId="0" xfId="0" applyFill="1" applyBorder="1" applyAlignment="1">
      <alignment/>
    </xf>
    <xf numFmtId="0" fontId="0" fillId="0" borderId="2" xfId="0" applyFill="1" applyBorder="1" applyAlignment="1">
      <alignment/>
    </xf>
    <xf numFmtId="6" fontId="0" fillId="0" borderId="0" xfId="0" applyNumberFormat="1" applyFill="1" applyBorder="1" applyAlignment="1">
      <alignment/>
    </xf>
    <xf numFmtId="0" fontId="0" fillId="0" borderId="0" xfId="0" applyFill="1" applyBorder="1" applyAlignment="1">
      <alignment/>
    </xf>
    <xf numFmtId="0" fontId="0" fillId="3" borderId="2" xfId="0" applyFill="1" applyBorder="1" applyAlignment="1">
      <alignment/>
    </xf>
    <xf numFmtId="165" fontId="0" fillId="0" borderId="0" xfId="0" applyNumberFormat="1" applyFill="1" applyBorder="1" applyAlignment="1">
      <alignment/>
    </xf>
    <xf numFmtId="0" fontId="0" fillId="0" borderId="2" xfId="0" applyFill="1" applyBorder="1" applyAlignment="1">
      <alignment/>
    </xf>
    <xf numFmtId="166" fontId="0" fillId="0" borderId="0" xfId="0" applyNumberFormat="1" applyBorder="1" applyAlignment="1">
      <alignment/>
    </xf>
    <xf numFmtId="164" fontId="0" fillId="3" borderId="0" xfId="0" applyNumberFormat="1" applyFill="1" applyBorder="1" applyAlignment="1">
      <alignment/>
    </xf>
    <xf numFmtId="9" fontId="0" fillId="3" borderId="2" xfId="0" applyNumberFormat="1" applyFill="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2" xfId="0" applyBorder="1" applyAlignment="1">
      <alignment wrapText="1"/>
    </xf>
    <xf numFmtId="0" fontId="0" fillId="0" borderId="0" xfId="0" applyBorder="1" applyAlignment="1">
      <alignment wrapText="1"/>
    </xf>
    <xf numFmtId="0" fontId="0" fillId="0" borderId="3" xfId="0" applyBorder="1" applyAlignment="1">
      <alignment wrapText="1"/>
    </xf>
    <xf numFmtId="0" fontId="0" fillId="3" borderId="2" xfId="0" applyFill="1" applyBorder="1" applyAlignment="1">
      <alignment/>
    </xf>
    <xf numFmtId="0" fontId="0" fillId="3" borderId="0" xfId="0" applyFill="1" applyBorder="1" applyAlignment="1">
      <alignment/>
    </xf>
    <xf numFmtId="0" fontId="0" fillId="0" borderId="0" xfId="0" applyFill="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0"/>
  <sheetViews>
    <sheetView tabSelected="1" workbookViewId="0" topLeftCell="A1">
      <selection activeCell="A39" sqref="A39:H39"/>
    </sheetView>
  </sheetViews>
  <sheetFormatPr defaultColWidth="9.140625" defaultRowHeight="12.75"/>
  <cols>
    <col min="1" max="1" width="15.421875" style="0" bestFit="1" customWidth="1"/>
    <col min="4" max="4" width="11.7109375" style="0" customWidth="1"/>
    <col min="7" max="7" width="12.421875" style="0" bestFit="1" customWidth="1"/>
  </cols>
  <sheetData>
    <row r="1" spans="1:9" ht="12.75">
      <c r="A1" s="27" t="s">
        <v>20</v>
      </c>
      <c r="B1" s="28"/>
      <c r="C1" s="28"/>
      <c r="D1" s="28"/>
      <c r="E1" s="28"/>
      <c r="F1" s="28"/>
      <c r="G1" s="28"/>
      <c r="H1" s="28"/>
      <c r="I1" s="29"/>
    </row>
    <row r="2" spans="1:9" ht="12.75">
      <c r="A2" s="21"/>
      <c r="B2" s="22"/>
      <c r="C2" s="22"/>
      <c r="D2" s="22"/>
      <c r="E2" s="22"/>
      <c r="F2" s="22"/>
      <c r="G2" s="22"/>
      <c r="H2" s="22"/>
      <c r="I2" s="23"/>
    </row>
    <row r="3" spans="1:9" ht="12.75">
      <c r="A3" s="21"/>
      <c r="B3" s="22"/>
      <c r="C3" s="22"/>
      <c r="D3" s="22"/>
      <c r="E3" s="22"/>
      <c r="F3" s="22"/>
      <c r="G3" s="22"/>
      <c r="H3" s="22"/>
      <c r="I3" s="23"/>
    </row>
    <row r="4" spans="1:9" ht="12.75">
      <c r="A4" s="3"/>
      <c r="B4" s="4"/>
      <c r="C4" s="4"/>
      <c r="D4" s="4"/>
      <c r="E4" s="4"/>
      <c r="F4" s="4"/>
      <c r="G4" s="4"/>
      <c r="H4" s="4"/>
      <c r="I4" s="5"/>
    </row>
    <row r="5" spans="1:9" ht="12.75">
      <c r="A5" s="3" t="s">
        <v>28</v>
      </c>
      <c r="B5" s="4"/>
      <c r="C5" s="4"/>
      <c r="D5" s="4"/>
      <c r="E5" s="4"/>
      <c r="F5" s="4"/>
      <c r="G5" s="4"/>
      <c r="H5" s="4"/>
      <c r="I5" s="5"/>
    </row>
    <row r="6" spans="1:9" ht="25.5" customHeight="1">
      <c r="A6" s="21" t="s">
        <v>5</v>
      </c>
      <c r="B6" s="22"/>
      <c r="C6" s="22"/>
      <c r="D6" s="4" t="s">
        <v>3</v>
      </c>
      <c r="E6" s="4"/>
      <c r="F6" s="4"/>
      <c r="G6" s="22" t="s">
        <v>1</v>
      </c>
      <c r="H6" s="22"/>
      <c r="I6" s="23"/>
    </row>
    <row r="7" spans="1:9" ht="12.75">
      <c r="A7" s="24" t="s">
        <v>0</v>
      </c>
      <c r="B7" s="25"/>
      <c r="C7" s="6"/>
      <c r="D7" s="7">
        <v>15000</v>
      </c>
      <c r="E7" s="4"/>
      <c r="F7" s="4"/>
      <c r="G7" s="8">
        <v>6000</v>
      </c>
      <c r="H7" s="4"/>
      <c r="I7" s="5"/>
    </row>
    <row r="8" spans="1:9" ht="12.75">
      <c r="A8" s="9"/>
      <c r="B8" s="6"/>
      <c r="C8" s="6"/>
      <c r="D8" s="10"/>
      <c r="E8" s="11"/>
      <c r="F8" s="11"/>
      <c r="G8" s="11"/>
      <c r="H8" s="4"/>
      <c r="I8" s="5"/>
    </row>
    <row r="9" spans="1:9" ht="39" customHeight="1">
      <c r="A9" s="21" t="s">
        <v>26</v>
      </c>
      <c r="B9" s="22"/>
      <c r="C9" s="2"/>
      <c r="D9" s="2" t="s">
        <v>32</v>
      </c>
      <c r="E9" s="4"/>
      <c r="F9" s="4"/>
      <c r="G9" s="26" t="s">
        <v>30</v>
      </c>
      <c r="H9" s="26"/>
      <c r="I9" s="5"/>
    </row>
    <row r="10" spans="1:9" ht="12.75">
      <c r="A10" s="12">
        <v>14</v>
      </c>
      <c r="B10" s="4"/>
      <c r="C10" s="4"/>
      <c r="D10" s="4">
        <f>A10*60</f>
        <v>840</v>
      </c>
      <c r="E10" s="4"/>
      <c r="F10" s="4"/>
      <c r="G10" s="13">
        <f>$D$7/($G$7*$D$10)</f>
        <v>0.002976190476190476</v>
      </c>
      <c r="H10" s="6"/>
      <c r="I10" s="5"/>
    </row>
    <row r="11" spans="1:9" ht="12.75">
      <c r="A11" s="14"/>
      <c r="B11" s="11"/>
      <c r="C11" s="11"/>
      <c r="D11" s="11"/>
      <c r="E11" s="4"/>
      <c r="F11" s="4"/>
      <c r="G11" s="4"/>
      <c r="H11" s="4"/>
      <c r="I11" s="5"/>
    </row>
    <row r="12" spans="1:9" ht="38.25" customHeight="1">
      <c r="A12" s="21" t="s">
        <v>2</v>
      </c>
      <c r="B12" s="22"/>
      <c r="C12" s="4"/>
      <c r="D12" s="22" t="s">
        <v>4</v>
      </c>
      <c r="E12" s="22"/>
      <c r="F12" s="4"/>
      <c r="G12" s="2" t="s">
        <v>21</v>
      </c>
      <c r="H12" s="4"/>
      <c r="I12" s="5"/>
    </row>
    <row r="13" spans="1:9" ht="12.75">
      <c r="A13" s="12">
        <v>25</v>
      </c>
      <c r="B13" s="4"/>
      <c r="C13" s="4"/>
      <c r="D13" s="7">
        <v>200</v>
      </c>
      <c r="E13" s="4"/>
      <c r="F13" s="4"/>
      <c r="G13" s="15">
        <f>D13/(D10*A13)</f>
        <v>0.009523809523809525</v>
      </c>
      <c r="H13" s="4"/>
      <c r="I13" s="5"/>
    </row>
    <row r="14" spans="1:9" ht="12.75">
      <c r="A14" s="3"/>
      <c r="B14" s="4"/>
      <c r="C14" s="4"/>
      <c r="D14" s="4"/>
      <c r="E14" s="4"/>
      <c r="F14" s="4"/>
      <c r="G14" s="4"/>
      <c r="H14" s="4"/>
      <c r="I14" s="5"/>
    </row>
    <row r="15" spans="1:9" ht="38.25" customHeight="1">
      <c r="A15" s="21" t="s">
        <v>6</v>
      </c>
      <c r="B15" s="22"/>
      <c r="C15" s="4"/>
      <c r="D15" s="4"/>
      <c r="E15" s="4"/>
      <c r="F15" s="4"/>
      <c r="G15" s="4"/>
      <c r="H15" s="4"/>
      <c r="I15" s="5"/>
    </row>
    <row r="16" spans="1:9" ht="12.75">
      <c r="A16" s="3">
        <f>A13*D10</f>
        <v>21000</v>
      </c>
      <c r="B16" s="4"/>
      <c r="C16" s="4"/>
      <c r="D16" s="4"/>
      <c r="E16" s="4"/>
      <c r="F16" s="4"/>
      <c r="G16" s="4"/>
      <c r="H16" s="4"/>
      <c r="I16" s="5"/>
    </row>
    <row r="17" spans="1:9" ht="12.75">
      <c r="A17" s="3"/>
      <c r="B17" s="4"/>
      <c r="C17" s="4"/>
      <c r="D17" s="4"/>
      <c r="E17" s="4"/>
      <c r="F17" s="4"/>
      <c r="G17" s="4"/>
      <c r="H17" s="4"/>
      <c r="I17" s="5"/>
    </row>
    <row r="18" spans="1:9" ht="30.75" customHeight="1">
      <c r="A18" s="21" t="s">
        <v>7</v>
      </c>
      <c r="B18" s="22"/>
      <c r="C18" s="4"/>
      <c r="D18" s="22" t="s">
        <v>8</v>
      </c>
      <c r="E18" s="22"/>
      <c r="F18" s="4"/>
      <c r="G18" s="22" t="s">
        <v>10</v>
      </c>
      <c r="H18" s="22"/>
      <c r="I18" s="5"/>
    </row>
    <row r="19" spans="1:9" ht="12.75">
      <c r="A19" s="12">
        <v>500</v>
      </c>
      <c r="B19" s="4"/>
      <c r="C19" s="4"/>
      <c r="D19" s="7">
        <v>500</v>
      </c>
      <c r="E19" s="4"/>
      <c r="F19" s="4"/>
      <c r="G19" s="15">
        <f>D19/(A19*D10)</f>
        <v>0.0011904761904761906</v>
      </c>
      <c r="H19" s="4"/>
      <c r="I19" s="5"/>
    </row>
    <row r="20" spans="1:9" ht="12.75">
      <c r="A20" s="3"/>
      <c r="B20" s="4"/>
      <c r="C20" s="4"/>
      <c r="D20" s="4"/>
      <c r="E20" s="4"/>
      <c r="F20" s="4"/>
      <c r="G20" s="4"/>
      <c r="H20" s="4"/>
      <c r="I20" s="5"/>
    </row>
    <row r="21" spans="1:9" ht="35.25" customHeight="1">
      <c r="A21" s="21" t="s">
        <v>9</v>
      </c>
      <c r="B21" s="22"/>
      <c r="C21" s="4"/>
      <c r="D21" s="22" t="s">
        <v>13</v>
      </c>
      <c r="E21" s="22"/>
      <c r="F21" s="4"/>
      <c r="G21" s="22" t="s">
        <v>22</v>
      </c>
      <c r="H21" s="22"/>
      <c r="I21" s="5"/>
    </row>
    <row r="22" spans="1:9" ht="12.75">
      <c r="A22" s="12">
        <v>2000</v>
      </c>
      <c r="B22" s="4"/>
      <c r="C22" s="4"/>
      <c r="D22" s="7">
        <v>3000</v>
      </c>
      <c r="E22" s="4"/>
      <c r="F22" s="4"/>
      <c r="G22" s="15">
        <f>D22/(A22*D10)</f>
        <v>0.0017857142857142857</v>
      </c>
      <c r="H22" s="4"/>
      <c r="I22" s="5"/>
    </row>
    <row r="23" spans="1:9" ht="12.75">
      <c r="A23" s="3"/>
      <c r="B23" s="4"/>
      <c r="C23" s="4"/>
      <c r="D23" s="4"/>
      <c r="E23" s="4"/>
      <c r="F23" s="4"/>
      <c r="G23" s="4"/>
      <c r="H23" s="4"/>
      <c r="I23" s="5"/>
    </row>
    <row r="24" spans="1:9" ht="27.75" customHeight="1">
      <c r="A24" s="21" t="s">
        <v>11</v>
      </c>
      <c r="B24" s="22"/>
      <c r="C24" s="4"/>
      <c r="D24" s="22" t="s">
        <v>12</v>
      </c>
      <c r="E24" s="22"/>
      <c r="F24" s="4"/>
      <c r="G24" s="22" t="s">
        <v>23</v>
      </c>
      <c r="H24" s="22"/>
      <c r="I24" s="5"/>
    </row>
    <row r="25" spans="1:9" ht="12.75">
      <c r="A25" s="12">
        <v>100</v>
      </c>
      <c r="B25" s="4"/>
      <c r="C25" s="4"/>
      <c r="D25" s="7">
        <v>50</v>
      </c>
      <c r="E25" s="4"/>
      <c r="F25" s="4"/>
      <c r="G25" s="15">
        <f>D25/(A25*D10)</f>
        <v>0.0005952380952380953</v>
      </c>
      <c r="H25" s="4"/>
      <c r="I25" s="5"/>
    </row>
    <row r="26" spans="1:9" ht="12.75">
      <c r="A26" s="3"/>
      <c r="B26" s="4"/>
      <c r="C26" s="4"/>
      <c r="D26" s="4"/>
      <c r="E26" s="4"/>
      <c r="F26" s="4"/>
      <c r="G26" s="4"/>
      <c r="H26" s="4"/>
      <c r="I26" s="5"/>
    </row>
    <row r="27" spans="1:9" ht="28.5" customHeight="1">
      <c r="A27" s="21" t="s">
        <v>15</v>
      </c>
      <c r="B27" s="22"/>
      <c r="C27" s="4"/>
      <c r="D27" s="22" t="s">
        <v>29</v>
      </c>
      <c r="E27" s="22"/>
      <c r="F27" s="4"/>
      <c r="G27" s="22" t="s">
        <v>24</v>
      </c>
      <c r="H27" s="22"/>
      <c r="I27" s="5"/>
    </row>
    <row r="28" spans="1:9" ht="12.75">
      <c r="A28" s="12">
        <v>20</v>
      </c>
      <c r="B28" s="4"/>
      <c r="C28" s="4"/>
      <c r="D28" s="16">
        <v>0.15</v>
      </c>
      <c r="E28" s="4"/>
      <c r="F28" s="4"/>
      <c r="G28" s="15">
        <f>(D31*D28)/D10</f>
        <v>0.0033928571428571428</v>
      </c>
      <c r="H28" s="4"/>
      <c r="I28" s="5"/>
    </row>
    <row r="29" spans="1:9" ht="12.75">
      <c r="A29" s="3"/>
      <c r="B29" s="4"/>
      <c r="C29" s="4"/>
      <c r="D29" s="4"/>
      <c r="E29" s="4"/>
      <c r="F29" s="4"/>
      <c r="G29" s="4"/>
      <c r="H29" s="4"/>
      <c r="I29" s="5"/>
    </row>
    <row r="30" spans="1:9" ht="27" customHeight="1">
      <c r="A30" s="3" t="s">
        <v>14</v>
      </c>
      <c r="B30" s="4"/>
      <c r="C30" s="4"/>
      <c r="D30" s="22" t="s">
        <v>31</v>
      </c>
      <c r="E30" s="22"/>
      <c r="F30" s="4"/>
      <c r="G30" s="22" t="s">
        <v>25</v>
      </c>
      <c r="H30" s="22"/>
      <c r="I30" s="5"/>
    </row>
    <row r="31" spans="1:9" ht="12.75">
      <c r="A31" s="17">
        <v>0.8</v>
      </c>
      <c r="B31" s="4"/>
      <c r="C31" s="4"/>
      <c r="D31" s="4">
        <f>((A28/A31)*760)/1000</f>
        <v>19</v>
      </c>
      <c r="E31" s="4"/>
      <c r="F31" s="4"/>
      <c r="G31" s="15">
        <f>G28+G25+G22+G19+G13+G10</f>
        <v>0.019464285714285715</v>
      </c>
      <c r="H31" s="4"/>
      <c r="I31" s="5"/>
    </row>
    <row r="32" spans="1:9" ht="12.75">
      <c r="A32" s="3"/>
      <c r="B32" s="4"/>
      <c r="C32" s="4"/>
      <c r="D32" s="4"/>
      <c r="E32" s="4"/>
      <c r="F32" s="4"/>
      <c r="G32" s="4"/>
      <c r="H32" s="4"/>
      <c r="I32" s="5"/>
    </row>
    <row r="33" spans="1:9" ht="30" customHeight="1" thickBot="1">
      <c r="A33" s="21" t="s">
        <v>19</v>
      </c>
      <c r="B33" s="22"/>
      <c r="C33" s="4"/>
      <c r="D33" s="22" t="s">
        <v>17</v>
      </c>
      <c r="E33" s="22"/>
      <c r="F33" s="4"/>
      <c r="G33" s="22" t="s">
        <v>18</v>
      </c>
      <c r="H33" s="22"/>
      <c r="I33" s="5"/>
    </row>
    <row r="34" spans="1:9" ht="14.25" thickBot="1" thickTop="1">
      <c r="A34" s="12">
        <v>3000</v>
      </c>
      <c r="B34" s="4"/>
      <c r="C34" s="4"/>
      <c r="D34" s="8">
        <v>77.4</v>
      </c>
      <c r="E34" s="4"/>
      <c r="F34" s="4"/>
      <c r="G34" s="1">
        <f>D37*G31</f>
        <v>1.305664285714286</v>
      </c>
      <c r="H34" s="4"/>
      <c r="I34" s="5"/>
    </row>
    <row r="35" spans="1:9" ht="13.5" thickTop="1">
      <c r="A35" s="3"/>
      <c r="B35" s="4"/>
      <c r="C35" s="4"/>
      <c r="D35" s="4"/>
      <c r="E35" s="4"/>
      <c r="F35" s="4"/>
      <c r="G35" s="4"/>
      <c r="H35" s="4"/>
      <c r="I35" s="5"/>
    </row>
    <row r="36" spans="1:9" ht="26.25" customHeight="1">
      <c r="A36" s="21" t="s">
        <v>16</v>
      </c>
      <c r="B36" s="22"/>
      <c r="C36" s="4"/>
      <c r="D36" s="22" t="s">
        <v>27</v>
      </c>
      <c r="E36" s="22"/>
      <c r="F36" s="4"/>
      <c r="I36" s="5"/>
    </row>
    <row r="37" spans="1:9" ht="12.75">
      <c r="A37" s="12">
        <v>400</v>
      </c>
      <c r="B37" s="4"/>
      <c r="C37" s="4"/>
      <c r="D37" s="4">
        <f>(A34-A37)/A34*D34</f>
        <v>67.08000000000001</v>
      </c>
      <c r="E37" s="4"/>
      <c r="F37" s="4"/>
      <c r="I37" s="5"/>
    </row>
    <row r="38" spans="1:9" ht="12.75">
      <c r="A38" s="3"/>
      <c r="B38" s="4"/>
      <c r="C38" s="4"/>
      <c r="D38" s="4"/>
      <c r="E38" s="4"/>
      <c r="F38" s="4"/>
      <c r="G38" s="4"/>
      <c r="H38" s="4"/>
      <c r="I38" s="5"/>
    </row>
    <row r="39" spans="1:9" ht="78" customHeight="1">
      <c r="A39" s="21" t="s">
        <v>33</v>
      </c>
      <c r="B39" s="22"/>
      <c r="C39" s="22"/>
      <c r="D39" s="22"/>
      <c r="E39" s="30"/>
      <c r="F39" s="30"/>
      <c r="G39" s="30"/>
      <c r="H39" s="30"/>
      <c r="I39" s="5"/>
    </row>
    <row r="40" spans="1:9" ht="12.75">
      <c r="A40" s="18"/>
      <c r="B40" s="19"/>
      <c r="C40" s="19"/>
      <c r="D40" s="19"/>
      <c r="E40" s="19"/>
      <c r="F40" s="19"/>
      <c r="G40" s="19"/>
      <c r="H40" s="19"/>
      <c r="I40" s="20"/>
    </row>
  </sheetData>
  <mergeCells count="29">
    <mergeCell ref="D36:E36"/>
    <mergeCell ref="A39:H39"/>
    <mergeCell ref="A1:I3"/>
    <mergeCell ref="A27:B27"/>
    <mergeCell ref="D30:E30"/>
    <mergeCell ref="D27:E27"/>
    <mergeCell ref="G30:H30"/>
    <mergeCell ref="D21:E21"/>
    <mergeCell ref="G21:H21"/>
    <mergeCell ref="A24:B24"/>
    <mergeCell ref="D24:E24"/>
    <mergeCell ref="G24:H24"/>
    <mergeCell ref="A15:B15"/>
    <mergeCell ref="A18:B18"/>
    <mergeCell ref="D18:E18"/>
    <mergeCell ref="G9:H9"/>
    <mergeCell ref="A9:B9"/>
    <mergeCell ref="G18:H18"/>
    <mergeCell ref="G6:I6"/>
    <mergeCell ref="A7:B7"/>
    <mergeCell ref="A12:B12"/>
    <mergeCell ref="D12:E12"/>
    <mergeCell ref="A6:C6"/>
    <mergeCell ref="A21:B21"/>
    <mergeCell ref="A36:B36"/>
    <mergeCell ref="D33:E33"/>
    <mergeCell ref="G33:H33"/>
    <mergeCell ref="A33:B33"/>
    <mergeCell ref="G27:H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R. Leek</dc:creator>
  <cp:keywords/>
  <dc:description/>
  <cp:lastModifiedBy>Preferred Customer</cp:lastModifiedBy>
  <dcterms:created xsi:type="dcterms:W3CDTF">2007-08-30T20:51:45Z</dcterms:created>
  <dcterms:modified xsi:type="dcterms:W3CDTF">2007-09-29T03:16:26Z</dcterms:modified>
  <cp:category/>
  <cp:version/>
  <cp:contentType/>
  <cp:contentStatus/>
</cp:coreProperties>
</file>